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ASEG\INFORMES TRIMESTRALES\INFO. TRIMESTRALES_2021\3ER TRIMESTRE JUL-SEP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2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H23" i="5" s="1"/>
  <c r="E22" i="5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7" i="6"/>
  <c r="H36" i="6"/>
  <c r="H35" i="6"/>
  <c r="H34" i="6"/>
  <c r="H33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43" i="6"/>
  <c r="H43" i="6" s="1"/>
  <c r="E23" i="6"/>
  <c r="H23" i="6" s="1"/>
  <c r="G77" i="6"/>
  <c r="F77" i="6"/>
  <c r="E13" i="6"/>
  <c r="H13" i="6" s="1"/>
  <c r="D77" i="6"/>
  <c r="C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<sst xmlns="http://schemas.openxmlformats.org/spreadsheetml/2006/main" count="227" uniqueCount="148">
  <si>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</si>
  <si>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</si>
  <si>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</si>
  <si>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</si>
  <si>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</si>
  <si>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</si>
  <si>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</si>
  <si>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</si>
  <si>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</si>
  <si>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</si>
  <si>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</si>
  <si>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</si>
  <si>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</si>
  <si>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</si>
  <si>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</si>
  <si>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</si>
  <si>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</si>
  <si>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</si>
  <si>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</si>
  <si>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</si>
  <si>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</si>
  <si>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</si>
  <si>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</si>
  <si>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</si>
  <si>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</si>
  <si>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</si>
  <si>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</si>
  <si>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</si>
  <si>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</si>
  <si>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</si>
  <si>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</si>
  <si>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</si>
  <si>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</si>
  <si>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</si>
  <si>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</si>
  <si>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</si>
  <si>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</si>
  <si>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</si>
  <si>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</si>
  <si>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</si>
  <si>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</si>
  <si>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</si>
  <si>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</si>
  <si>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</si>
  <si>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</si>
  <si>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</si>
  <si>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</si>
  <si>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</si>
  <si>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</si>
  <si>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</si>
  <si>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</si>
  <si>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</si>
  <si>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</si>
  <si>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</si>
  <si>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</si>
  <si>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</si>
  <si>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</si>
  <si>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</si>
  <si>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</si>
  <si>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</si>
  <si>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</si>
  <si>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</si>
  <si>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</si>
  <si>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</si>
  <si>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</si>
  <si>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</si>
  <si>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</si>
  <si>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</si>
  <si>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</si>
  <si>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</si>
  <si>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</si>
  <si>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</si>
  <si>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</si>
  <si>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</si>
  <si>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</si>
  <si>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</si>
  <si>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</si>
  <si>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</si>
  <si>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</si>
  <si>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</si>
  <si>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</si>
  <si>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</si>
  <si>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</si>
  <si>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</si>
  <si>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</si>
  <si>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</si>
  <si>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</si>
  <si>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</si>
  <si>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</si>
  <si>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</si>
  <si>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</si>
  <si>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</si>
  <si>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</si>
  <si>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</si>
  <si>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</si>
  <si>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</si>
  <si>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</si>
  <si>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</si>
  <si>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</si>
  <si>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</si>
  <si>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</si>
  <si>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</si>
  <si>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</si>
  <si>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</si>
  <si>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</si>
  <si>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</si>
  <si>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</si>
  <si>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</si>
  <si>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</si>
  <si>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</si>
  <si>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</si>
  <si>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</si>
  <si>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</si>
  <si>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</si>
  <si>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</si>
  <si>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</si>
  <si>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</si>
  <si>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</si>
  <si>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</si>
  <si>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</si>
  <si>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</si>
  <si>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</si>
  <si>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</si>
  <si>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</si>
  <si>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</si>
  <si>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</si>
  <si>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</si>
  <si>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</si>
  <si>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</si>
  <si>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</si>
  <si>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</si>
  <si>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</si>
  <si>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</si>
  <si>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</si>
  <si>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Salamanca para las Mujeres
ESTADO ANALÍTICO DEL EJERCICIO DEL PRESUPUESTO DE EGRESOS
CLASIFICACIÓN POR OBJETO DEL GASTO (CAPÍTULO Y CONCEPTO)
DEL 1 ENERO AL 30 DE SEPTIEMBRE DEL 2021</t>
  </si>
  <si>
    <t>Instituto Municipal de Salamanca para las Mujeres
ESTADO ANALÍTICO DEL EJERCICIO DEL PRESUPUESTO DE EGRESOS
CLASIFICACION ECÓNOMICA (POR TIPO DE GASTO)
DEL 1 ENERO AL 30 DE SEPTIEMBRE DEL 2021</t>
  </si>
  <si>
    <t>INST MUN DE SALAMANCA PARA LAS MUJERES</t>
  </si>
  <si>
    <t>Instituto Municipal de Salamanca para las Mujeres
ESTADO ANALÍTICO DEL EJERCICIO DEL PRESUPUESTO DE EGRESOS
CLASIFICACIÓN ADMINISTRATIVA
DEL 1 ENERO AL 30 DE SEPTIEMBRE DEL 2021</t>
  </si>
  <si>
    <t>Gobierno (Federal/Estatal/Municipal) de Instituto Municipal de Salamanca para las Mujeres
Estado Analítico del Ejercicio del Presupuesto de Egresos
Clasificación Administrativa
DEL 1 ENERO AL 30 DE SEPTIEMBRE DEL 2021</t>
  </si>
  <si>
    <t>Sector Paraestatal del Gobierno (Federal/Estatal/Municipal) de Instituto Municipal de Salamanca para las Mujeres
Estado Analítico del Ejercicio del Presupuesto de Egresos
Clasificación Administrativa
DEL 1 ENERO AL 30 DE SEPTIEMBRE DEL 2021</t>
  </si>
  <si>
    <t>Instituto Municipal de Salamanca para las Mujeres
ESTADO ANALÍTICO DEL EJERCICIO DEL PRESUPUESTO DE EGRESOS
CLASIFICACIÓN FUNCIONAL (FINALIDAD Y FUNCIÓN)
DEL 1 ENERO AL 30 DE SEPTIEMBRE DEL 2021</t>
  </si>
  <si>
    <t>"BAJO PROTESTA DE DECIR VERDAD DECLARAMOS QUE LOS ESTADOS FINANCIEROS Y SUS NOTAS, SON RAZONABLEMENTE CORRECTOS Y SON RESPONSABILIDAD DEL EMISOR"</t>
  </si>
  <si>
    <t>AUTORIZA</t>
  </si>
  <si>
    <t>ELABORA</t>
  </si>
  <si>
    <t>LICDA. MARISELA MORALES</t>
  </si>
  <si>
    <t>YAMILA BELMAN QUINTANA</t>
  </si>
  <si>
    <t>DIRECTOAR DEL INSTITUTO MUNICIPAL DE SALAMANCA PARA LAS MUJERES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</si>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</sst>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9" fillId="0" borderId="0" xfId="7" applyFont="1" applyFill="1" applyBorder="1" applyAlignment="1" applyProtection="1">
      <alignment horizontal="left" vertical="top" wrapText="1"/>
      <protection locked="0"/>
    </xf>
    <xf numFmtId="0" fontId="8" fillId="0" borderId="0" xfId="7" applyFont="1" applyFill="1" applyBorder="1" applyAlignment="1" applyProtection="1">
      <alignment horizontal="left" vertical="top" wrapText="1"/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8" fillId="0" borderId="6" xfId="7" applyFont="1" applyFill="1" applyBorder="1" applyAlignment="1" applyProtection="1">
      <alignment vertical="top"/>
      <protection locked="0"/>
    </xf>
    <xf numFmtId="0" fontId="0" fillId="0" borderId="0" xfId="7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showGridLines="0" tabSelected="1" workbookViewId="0">
      <selection activeCell="D78" sqref="D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2934970.6</v>
      </c>
      <c r="D5" s="14">
        <f>SUM(D6:D12)</f>
        <v>0</v>
      </c>
      <c r="E5" s="14">
        <f>C5+D5</f>
        <v>2934970.6</v>
      </c>
      <c r="F5" s="14">
        <f>SUM(F6:F12)</f>
        <v>1483314.01</v>
      </c>
      <c r="G5" s="14">
        <f>SUM(G6:G12)</f>
        <v>1483314.01</v>
      </c>
      <c r="H5" s="14">
        <f>E5-F5</f>
        <v>1451656.59</v>
      </c>
    </row>
    <row r="6" spans="1:8" x14ac:dyDescent="0.2">
      <c r="A6" s="49">
        <v>1100</v>
      </c>
      <c r="B6" s="11" t="s">
        <v>76</v>
      </c>
      <c r="C6" s="15">
        <v>2227398</v>
      </c>
      <c r="D6" s="15">
        <v>0</v>
      </c>
      <c r="E6" s="15">
        <f t="shared" ref="E6:E69" si="0">C6+D6</f>
        <v>2227398</v>
      </c>
      <c r="F6" s="15">
        <v>1335801.3600000001</v>
      </c>
      <c r="G6" s="15">
        <v>1335801.3600000001</v>
      </c>
      <c r="H6" s="15">
        <f t="shared" ref="H6:H69" si="1">E6-F6</f>
        <v>891596.6399999999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372372.6</v>
      </c>
      <c r="D8" s="15">
        <v>0</v>
      </c>
      <c r="E8" s="15">
        <f t="shared" si="0"/>
        <v>372372.6</v>
      </c>
      <c r="F8" s="15">
        <v>20512.650000000001</v>
      </c>
      <c r="G8" s="15">
        <v>20512.650000000001</v>
      </c>
      <c r="H8" s="15">
        <f t="shared" si="1"/>
        <v>351859.94999999995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335200</v>
      </c>
      <c r="D10" s="15">
        <v>0</v>
      </c>
      <c r="E10" s="15">
        <f t="shared" si="0"/>
        <v>335200</v>
      </c>
      <c r="F10" s="15">
        <v>127000</v>
      </c>
      <c r="G10" s="15">
        <v>127000</v>
      </c>
      <c r="H10" s="15">
        <f t="shared" si="1"/>
        <v>208200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359000</v>
      </c>
      <c r="D13" s="15">
        <f>SUM(D14:D22)</f>
        <v>12000</v>
      </c>
      <c r="E13" s="15">
        <f t="shared" si="0"/>
        <v>371000</v>
      </c>
      <c r="F13" s="15">
        <f>SUM(F14:F22)</f>
        <v>147354.51</v>
      </c>
      <c r="G13" s="15">
        <f>SUM(G14:G22)</f>
        <v>147354.51</v>
      </c>
      <c r="H13" s="15">
        <f t="shared" si="1"/>
        <v>223645.49</v>
      </c>
    </row>
    <row r="14" spans="1:8" x14ac:dyDescent="0.2">
      <c r="A14" s="49">
        <v>2100</v>
      </c>
      <c r="B14" s="11" t="s">
        <v>81</v>
      </c>
      <c r="C14" s="15">
        <v>55400</v>
      </c>
      <c r="D14" s="15">
        <v>4000</v>
      </c>
      <c r="E14" s="15">
        <f t="shared" si="0"/>
        <v>59400</v>
      </c>
      <c r="F14" s="15">
        <v>42596.34</v>
      </c>
      <c r="G14" s="15">
        <v>42596.34</v>
      </c>
      <c r="H14" s="15">
        <f t="shared" si="1"/>
        <v>16803.660000000003</v>
      </c>
    </row>
    <row r="15" spans="1:8" x14ac:dyDescent="0.2">
      <c r="A15" s="49">
        <v>2200</v>
      </c>
      <c r="B15" s="11" t="s">
        <v>82</v>
      </c>
      <c r="C15" s="15">
        <v>24900</v>
      </c>
      <c r="D15" s="15">
        <v>0</v>
      </c>
      <c r="E15" s="15">
        <f t="shared" si="0"/>
        <v>24900</v>
      </c>
      <c r="F15" s="15">
        <v>8319.4599999999991</v>
      </c>
      <c r="G15" s="15">
        <v>8319.4599999999991</v>
      </c>
      <c r="H15" s="15">
        <f t="shared" si="1"/>
        <v>16580.54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70000</v>
      </c>
      <c r="D17" s="15">
        <v>5000</v>
      </c>
      <c r="E17" s="15">
        <f t="shared" si="0"/>
        <v>75000</v>
      </c>
      <c r="F17" s="15">
        <v>33439.71</v>
      </c>
      <c r="G17" s="15">
        <v>33439.71</v>
      </c>
      <c r="H17" s="15">
        <f t="shared" si="1"/>
        <v>41560.29</v>
      </c>
    </row>
    <row r="18" spans="1:8" x14ac:dyDescent="0.2">
      <c r="A18" s="49">
        <v>2500</v>
      </c>
      <c r="B18" s="11" t="s">
        <v>85</v>
      </c>
      <c r="C18" s="15">
        <v>14500</v>
      </c>
      <c r="D18" s="15">
        <v>0</v>
      </c>
      <c r="E18" s="15">
        <f t="shared" si="0"/>
        <v>14500</v>
      </c>
      <c r="F18" s="15">
        <v>2378.6</v>
      </c>
      <c r="G18" s="15">
        <v>2378.6</v>
      </c>
      <c r="H18" s="15">
        <f t="shared" si="1"/>
        <v>12121.4</v>
      </c>
    </row>
    <row r="19" spans="1:8" x14ac:dyDescent="0.2">
      <c r="A19" s="49">
        <v>2600</v>
      </c>
      <c r="B19" s="11" t="s">
        <v>86</v>
      </c>
      <c r="C19" s="15">
        <v>108000</v>
      </c>
      <c r="D19" s="15">
        <v>0</v>
      </c>
      <c r="E19" s="15">
        <f t="shared" si="0"/>
        <v>108000</v>
      </c>
      <c r="F19" s="15">
        <v>26734.86</v>
      </c>
      <c r="G19" s="15">
        <v>26734.86</v>
      </c>
      <c r="H19" s="15">
        <f t="shared" si="1"/>
        <v>81265.14</v>
      </c>
    </row>
    <row r="20" spans="1:8" x14ac:dyDescent="0.2">
      <c r="A20" s="49">
        <v>2700</v>
      </c>
      <c r="B20" s="11" t="s">
        <v>87</v>
      </c>
      <c r="C20" s="15">
        <v>35000</v>
      </c>
      <c r="D20" s="15">
        <v>0</v>
      </c>
      <c r="E20" s="15">
        <f t="shared" si="0"/>
        <v>35000</v>
      </c>
      <c r="F20" s="15">
        <v>720</v>
      </c>
      <c r="G20" s="15">
        <v>720</v>
      </c>
      <c r="H20" s="15">
        <f t="shared" si="1"/>
        <v>34280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51200</v>
      </c>
      <c r="D22" s="15">
        <v>3000</v>
      </c>
      <c r="E22" s="15">
        <f t="shared" si="0"/>
        <v>54200</v>
      </c>
      <c r="F22" s="15">
        <v>33165.54</v>
      </c>
      <c r="G22" s="15">
        <v>33165.54</v>
      </c>
      <c r="H22" s="15">
        <f t="shared" si="1"/>
        <v>21034.46</v>
      </c>
    </row>
    <row r="23" spans="1:8" x14ac:dyDescent="0.2">
      <c r="A23" s="48" t="s">
        <v>69</v>
      </c>
      <c r="B23" s="7"/>
      <c r="C23" s="15">
        <f>SUM(C24:C32)</f>
        <v>1312529.3999999999</v>
      </c>
      <c r="D23" s="15">
        <f>SUM(D24:D32)</f>
        <v>-12000</v>
      </c>
      <c r="E23" s="15">
        <f t="shared" si="0"/>
        <v>1300529.3999999999</v>
      </c>
      <c r="F23" s="15">
        <f>SUM(F24:F32)</f>
        <v>608699.09</v>
      </c>
      <c r="G23" s="15">
        <f>SUM(G24:G32)</f>
        <v>608699.09</v>
      </c>
      <c r="H23" s="15">
        <f t="shared" si="1"/>
        <v>691830.30999999994</v>
      </c>
    </row>
    <row r="24" spans="1:8" x14ac:dyDescent="0.2">
      <c r="A24" s="49">
        <v>3100</v>
      </c>
      <c r="B24" s="11" t="s">
        <v>90</v>
      </c>
      <c r="C24" s="15">
        <v>46300</v>
      </c>
      <c r="D24" s="15">
        <v>0</v>
      </c>
      <c r="E24" s="15">
        <f t="shared" si="0"/>
        <v>46300</v>
      </c>
      <c r="F24" s="15">
        <v>22231.02</v>
      </c>
      <c r="G24" s="15">
        <v>22231.02</v>
      </c>
      <c r="H24" s="15">
        <f t="shared" si="1"/>
        <v>24068.98</v>
      </c>
    </row>
    <row r="25" spans="1:8" x14ac:dyDescent="0.2">
      <c r="A25" s="49">
        <v>3200</v>
      </c>
      <c r="B25" s="11" t="s">
        <v>91</v>
      </c>
      <c r="C25" s="15">
        <v>230400</v>
      </c>
      <c r="D25" s="15">
        <v>0</v>
      </c>
      <c r="E25" s="15">
        <f t="shared" si="0"/>
        <v>230400</v>
      </c>
      <c r="F25" s="15">
        <v>173804.25</v>
      </c>
      <c r="G25" s="15">
        <v>173804.25</v>
      </c>
      <c r="H25" s="15">
        <f t="shared" si="1"/>
        <v>56595.75</v>
      </c>
    </row>
    <row r="26" spans="1:8" x14ac:dyDescent="0.2">
      <c r="A26" s="49">
        <v>3300</v>
      </c>
      <c r="B26" s="11" t="s">
        <v>92</v>
      </c>
      <c r="C26" s="15">
        <v>41900</v>
      </c>
      <c r="D26" s="15">
        <v>2000</v>
      </c>
      <c r="E26" s="15">
        <f t="shared" si="0"/>
        <v>43900</v>
      </c>
      <c r="F26" s="15">
        <v>22722.05</v>
      </c>
      <c r="G26" s="15">
        <v>22722.05</v>
      </c>
      <c r="H26" s="15">
        <f t="shared" si="1"/>
        <v>21177.95</v>
      </c>
    </row>
    <row r="27" spans="1:8" x14ac:dyDescent="0.2">
      <c r="A27" s="49">
        <v>3400</v>
      </c>
      <c r="B27" s="11" t="s">
        <v>93</v>
      </c>
      <c r="C27" s="15">
        <v>28800</v>
      </c>
      <c r="D27" s="15">
        <v>0</v>
      </c>
      <c r="E27" s="15">
        <f t="shared" si="0"/>
        <v>28800</v>
      </c>
      <c r="F27" s="15">
        <v>19743.41</v>
      </c>
      <c r="G27" s="15">
        <v>19743.41</v>
      </c>
      <c r="H27" s="15">
        <f t="shared" si="1"/>
        <v>9056.59</v>
      </c>
    </row>
    <row r="28" spans="1:8" x14ac:dyDescent="0.2">
      <c r="A28" s="49">
        <v>3500</v>
      </c>
      <c r="B28" s="11" t="s">
        <v>94</v>
      </c>
      <c r="C28" s="15">
        <v>68185</v>
      </c>
      <c r="D28" s="15">
        <v>12740</v>
      </c>
      <c r="E28" s="15">
        <f t="shared" si="0"/>
        <v>80925</v>
      </c>
      <c r="F28" s="15">
        <v>32605.14</v>
      </c>
      <c r="G28" s="15">
        <v>32605.14</v>
      </c>
      <c r="H28" s="15">
        <f t="shared" si="1"/>
        <v>48319.86</v>
      </c>
    </row>
    <row r="29" spans="1:8" x14ac:dyDescent="0.2">
      <c r="A29" s="49">
        <v>3600</v>
      </c>
      <c r="B29" s="11" t="s">
        <v>95</v>
      </c>
      <c r="C29" s="15">
        <v>32000</v>
      </c>
      <c r="D29" s="15">
        <v>0</v>
      </c>
      <c r="E29" s="15">
        <f t="shared" si="0"/>
        <v>32000</v>
      </c>
      <c r="F29" s="15">
        <v>23208.12</v>
      </c>
      <c r="G29" s="15">
        <v>23208.12</v>
      </c>
      <c r="H29" s="15">
        <f t="shared" si="1"/>
        <v>8791.880000000001</v>
      </c>
    </row>
    <row r="30" spans="1:8" x14ac:dyDescent="0.2">
      <c r="A30" s="49">
        <v>3700</v>
      </c>
      <c r="B30" s="11" t="s">
        <v>96</v>
      </c>
      <c r="C30" s="15">
        <v>6000</v>
      </c>
      <c r="D30" s="15">
        <v>0</v>
      </c>
      <c r="E30" s="15">
        <f t="shared" si="0"/>
        <v>6000</v>
      </c>
      <c r="F30" s="15">
        <v>66</v>
      </c>
      <c r="G30" s="15">
        <v>66</v>
      </c>
      <c r="H30" s="15">
        <f t="shared" si="1"/>
        <v>5934</v>
      </c>
    </row>
    <row r="31" spans="1:8" x14ac:dyDescent="0.2">
      <c r="A31" s="49">
        <v>3800</v>
      </c>
      <c r="B31" s="11" t="s">
        <v>97</v>
      </c>
      <c r="C31" s="15">
        <v>775921.25</v>
      </c>
      <c r="D31" s="15">
        <v>-26740</v>
      </c>
      <c r="E31" s="15">
        <f t="shared" si="0"/>
        <v>749181.25</v>
      </c>
      <c r="F31" s="15">
        <v>286033.09999999998</v>
      </c>
      <c r="G31" s="15">
        <v>286033.09999999998</v>
      </c>
      <c r="H31" s="15">
        <f t="shared" si="1"/>
        <v>463148.15</v>
      </c>
    </row>
    <row r="32" spans="1:8" x14ac:dyDescent="0.2">
      <c r="A32" s="49">
        <v>3900</v>
      </c>
      <c r="B32" s="11" t="s">
        <v>19</v>
      </c>
      <c r="C32" s="15">
        <v>83023.149999999994</v>
      </c>
      <c r="D32" s="15">
        <v>0</v>
      </c>
      <c r="E32" s="15">
        <f t="shared" si="0"/>
        <v>83023.149999999994</v>
      </c>
      <c r="F32" s="15">
        <v>28286</v>
      </c>
      <c r="G32" s="15">
        <v>28286</v>
      </c>
      <c r="H32" s="15">
        <f t="shared" si="1"/>
        <v>54737.149999999994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51000</v>
      </c>
      <c r="D43" s="15">
        <f>SUM(D44:D52)</f>
        <v>0</v>
      </c>
      <c r="E43" s="15">
        <f t="shared" si="0"/>
        <v>51000</v>
      </c>
      <c r="F43" s="15">
        <f>SUM(F44:F52)</f>
        <v>47257.54</v>
      </c>
      <c r="G43" s="15">
        <f>SUM(G44:G52)</f>
        <v>47257.54</v>
      </c>
      <c r="H43" s="15">
        <f t="shared" si="1"/>
        <v>3742.4599999999991</v>
      </c>
    </row>
    <row r="44" spans="1:8" x14ac:dyDescent="0.2">
      <c r="A44" s="49">
        <v>5100</v>
      </c>
      <c r="B44" s="11" t="s">
        <v>105</v>
      </c>
      <c r="C44" s="15">
        <v>51000</v>
      </c>
      <c r="D44" s="15">
        <v>0</v>
      </c>
      <c r="E44" s="15">
        <f t="shared" si="0"/>
        <v>51000</v>
      </c>
      <c r="F44" s="15">
        <v>47257.54</v>
      </c>
      <c r="G44" s="15">
        <v>47257.54</v>
      </c>
      <c r="H44" s="15">
        <f t="shared" si="1"/>
        <v>3742.4599999999991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4657500</v>
      </c>
      <c r="D77" s="17">
        <f t="shared" si="4"/>
        <v>0</v>
      </c>
      <c r="E77" s="17">
        <f t="shared" si="4"/>
        <v>4657500</v>
      </c>
      <c r="F77" s="17">
        <f t="shared" si="4"/>
        <v>2286625.15</v>
      </c>
      <c r="G77" s="17">
        <f t="shared" si="4"/>
        <v>2286625.15</v>
      </c>
      <c r="H77" s="17">
        <f t="shared" si="4"/>
        <v>2370874.85</v>
      </c>
    </row>
    <row r="79" spans="1:8" ht="36" customHeight="1" x14ac:dyDescent="0.2">
      <c r="B79" s="63" t="s">
        <v>141</v>
      </c>
      <c r="C79" s="63"/>
      <c r="D79" s="63"/>
      <c r="E79" s="63"/>
      <c r="F79" s="63"/>
      <c r="G79" s="63"/>
      <c r="H79" s="63"/>
    </row>
    <row r="80" spans="1:8" x14ac:dyDescent="0.2">
      <c r="B80" s="64"/>
      <c r="C80" s="64"/>
      <c r="D80" s="64"/>
      <c r="E80" s="64"/>
      <c r="F80" s="64"/>
      <c r="G80" s="64"/>
      <c r="H80" s="64"/>
    </row>
    <row r="81" spans="2:8" x14ac:dyDescent="0.2">
      <c r="B81" s="65"/>
      <c r="C81" s="65"/>
      <c r="D81" s="65"/>
      <c r="E81" s="65"/>
      <c r="F81" s="65"/>
      <c r="G81" s="65"/>
      <c r="H81" s="65"/>
    </row>
    <row r="82" spans="2:8" x14ac:dyDescent="0.2">
      <c r="B82" s="66"/>
      <c r="C82" s="65"/>
      <c r="D82" s="66"/>
      <c r="E82" s="66"/>
      <c r="F82" s="65"/>
      <c r="G82" s="65"/>
      <c r="H82" s="65"/>
    </row>
    <row r="83" spans="2:8" x14ac:dyDescent="0.2">
      <c r="B83" s="67" t="s">
        <v>142</v>
      </c>
      <c r="C83" s="65"/>
      <c r="D83" s="67" t="s">
        <v>143</v>
      </c>
      <c r="E83" s="65"/>
      <c r="F83" s="65"/>
      <c r="G83" s="65"/>
      <c r="H83" s="65"/>
    </row>
    <row r="84" spans="2:8" x14ac:dyDescent="0.2">
      <c r="B84" s="67" t="s">
        <v>144</v>
      </c>
      <c r="C84" s="65"/>
      <c r="D84" s="67" t="s">
        <v>145</v>
      </c>
      <c r="E84" s="65"/>
      <c r="F84" s="65"/>
      <c r="G84" s="65"/>
      <c r="H84" s="65"/>
    </row>
    <row r="85" spans="2:8" x14ac:dyDescent="0.2">
      <c r="B85" s="67" t="s">
        <v>146</v>
      </c>
      <c r="C85" s="65"/>
      <c r="D85" s="67" t="s">
        <v>147</v>
      </c>
      <c r="E85" s="65"/>
      <c r="F85" s="65"/>
      <c r="G85" s="65"/>
      <c r="H85" s="65"/>
    </row>
    <row r="86" spans="2:8" x14ac:dyDescent="0.2">
      <c r="B86" s="65"/>
      <c r="C86" s="65"/>
      <c r="D86" s="65"/>
      <c r="E86" s="65"/>
      <c r="F86" s="65"/>
      <c r="G86" s="65"/>
      <c r="H86" s="65"/>
    </row>
  </sheetData>
  <sheetProtection formatCells="0" formatColumns="0" formatRows="0" autoFilter="0"/>
  <mergeCells count="6">
    <mergeCell ref="B80:H80"/>
    <mergeCell ref="A1:H1"/>
    <mergeCell ref="C2:G2"/>
    <mergeCell ref="H2:H3"/>
    <mergeCell ref="A2:B4"/>
    <mergeCell ref="B79:H79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zoomScaleNormal="100" workbookViewId="0">
      <selection activeCell="E6" sqref="E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4606500</v>
      </c>
      <c r="D6" s="50">
        <v>0</v>
      </c>
      <c r="E6" s="50">
        <f>C6+D6</f>
        <v>4606500</v>
      </c>
      <c r="F6" s="50">
        <v>2239367.61</v>
      </c>
      <c r="G6" s="50">
        <v>2239367.61</v>
      </c>
      <c r="H6" s="50">
        <f>E6-F6</f>
        <v>2367132.39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51000</v>
      </c>
      <c r="D8" s="50">
        <v>0</v>
      </c>
      <c r="E8" s="50">
        <f>C8+D8</f>
        <v>51000</v>
      </c>
      <c r="F8" s="50">
        <v>47257.54</v>
      </c>
      <c r="G8" s="50">
        <v>47257.54</v>
      </c>
      <c r="H8" s="50">
        <f>E8-F8</f>
        <v>3742.4599999999991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4657500</v>
      </c>
      <c r="D16" s="17">
        <f>SUM(D6+D8+D10+D12+D14)</f>
        <v>0</v>
      </c>
      <c r="E16" s="17">
        <f>SUM(E6+E8+E10+E12+E14)</f>
        <v>4657500</v>
      </c>
      <c r="F16" s="17">
        <f t="shared" ref="F16:H16" si="0">SUM(F6+F8+F10+F12+F14)</f>
        <v>2286625.15</v>
      </c>
      <c r="G16" s="17">
        <f t="shared" si="0"/>
        <v>2286625.15</v>
      </c>
      <c r="H16" s="17">
        <f t="shared" si="0"/>
        <v>2370874.85</v>
      </c>
    </row>
    <row r="18" spans="2:8" ht="40.5" customHeight="1" x14ac:dyDescent="0.2">
      <c r="B18" s="63" t="s">
        <v>141</v>
      </c>
      <c r="C18" s="63"/>
      <c r="D18" s="63"/>
      <c r="E18" s="63"/>
      <c r="F18" s="63"/>
      <c r="G18" s="63"/>
      <c r="H18" s="63"/>
    </row>
    <row r="19" spans="2:8" x14ac:dyDescent="0.2">
      <c r="B19" s="64"/>
      <c r="C19" s="64"/>
      <c r="D19" s="64"/>
      <c r="E19" s="64"/>
      <c r="F19" s="64"/>
      <c r="G19" s="64"/>
      <c r="H19" s="64"/>
    </row>
    <row r="20" spans="2:8" x14ac:dyDescent="0.2">
      <c r="B20" s="65"/>
      <c r="C20" s="65"/>
      <c r="D20" s="65"/>
      <c r="E20" s="65"/>
      <c r="F20" s="65"/>
      <c r="G20" s="65"/>
      <c r="H20" s="65"/>
    </row>
    <row r="21" spans="2:8" x14ac:dyDescent="0.2">
      <c r="B21" s="66"/>
      <c r="C21" s="65"/>
      <c r="D21" s="66"/>
      <c r="E21" s="66"/>
      <c r="F21" s="65"/>
      <c r="G21" s="65"/>
      <c r="H21" s="65"/>
    </row>
    <row r="22" spans="2:8" x14ac:dyDescent="0.2">
      <c r="B22" s="67" t="s">
        <v>142</v>
      </c>
      <c r="C22" s="65"/>
      <c r="D22" s="67" t="s">
        <v>143</v>
      </c>
      <c r="E22" s="65"/>
      <c r="F22" s="65"/>
      <c r="G22" s="65"/>
      <c r="H22" s="65"/>
    </row>
    <row r="23" spans="2:8" x14ac:dyDescent="0.2">
      <c r="B23" s="67" t="s">
        <v>144</v>
      </c>
      <c r="C23" s="65"/>
      <c r="D23" s="67" t="s">
        <v>145</v>
      </c>
      <c r="E23" s="65"/>
      <c r="F23" s="65"/>
      <c r="G23" s="65"/>
      <c r="H23" s="65"/>
    </row>
    <row r="24" spans="2:8" x14ac:dyDescent="0.2">
      <c r="B24" s="67" t="s">
        <v>146</v>
      </c>
      <c r="C24" s="65"/>
      <c r="D24" s="67" t="s">
        <v>147</v>
      </c>
      <c r="E24" s="65"/>
      <c r="F24" s="65"/>
      <c r="G24" s="65"/>
      <c r="H24" s="65"/>
    </row>
  </sheetData>
  <sheetProtection formatCells="0" formatColumns="0" formatRows="0" autoFilter="0"/>
  <mergeCells count="6">
    <mergeCell ref="B19:H19"/>
    <mergeCell ref="A1:H1"/>
    <mergeCell ref="C2:G2"/>
    <mergeCell ref="H2:H3"/>
    <mergeCell ref="A2:B4"/>
    <mergeCell ref="B18:H18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workbookViewId="0">
      <selection activeCell="D65" sqref="D6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4657500</v>
      </c>
      <c r="D7" s="15">
        <v>0</v>
      </c>
      <c r="E7" s="15">
        <f>C7+D7</f>
        <v>4657500</v>
      </c>
      <c r="F7" s="15">
        <v>2286625.15</v>
      </c>
      <c r="G7" s="15">
        <v>2286625.15</v>
      </c>
      <c r="H7" s="15">
        <f>E7-F7</f>
        <v>2370874.85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4657500</v>
      </c>
      <c r="D16" s="23">
        <f t="shared" si="2"/>
        <v>0</v>
      </c>
      <c r="E16" s="23">
        <f t="shared" si="2"/>
        <v>4657500</v>
      </c>
      <c r="F16" s="23">
        <f t="shared" si="2"/>
        <v>2286625.15</v>
      </c>
      <c r="G16" s="23">
        <f t="shared" si="2"/>
        <v>2286625.15</v>
      </c>
      <c r="H16" s="23">
        <f t="shared" si="2"/>
        <v>2370874.85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5" spans="1:8" ht="31.5" customHeight="1" x14ac:dyDescent="0.2">
      <c r="B55" s="63" t="s">
        <v>141</v>
      </c>
      <c r="C55" s="63"/>
      <c r="D55" s="63"/>
      <c r="E55" s="63"/>
      <c r="F55" s="63"/>
      <c r="G55" s="63"/>
      <c r="H55" s="63"/>
    </row>
    <row r="56" spans="1:8" x14ac:dyDescent="0.2">
      <c r="B56" s="64"/>
      <c r="C56" s="64"/>
      <c r="D56" s="64"/>
      <c r="E56" s="64"/>
      <c r="F56" s="64"/>
      <c r="G56" s="64"/>
      <c r="H56" s="64"/>
    </row>
    <row r="57" spans="1:8" x14ac:dyDescent="0.2">
      <c r="B57" s="65"/>
      <c r="C57" s="65"/>
      <c r="D57" s="65"/>
      <c r="E57" s="65"/>
      <c r="F57" s="65"/>
      <c r="G57" s="65"/>
      <c r="H57" s="65"/>
    </row>
    <row r="58" spans="1:8" x14ac:dyDescent="0.2">
      <c r="B58" s="66"/>
      <c r="C58" s="65"/>
      <c r="D58" s="66"/>
      <c r="E58" s="66"/>
      <c r="F58" s="65"/>
      <c r="G58" s="65"/>
      <c r="H58" s="65"/>
    </row>
    <row r="59" spans="1:8" x14ac:dyDescent="0.2">
      <c r="B59" s="67" t="s">
        <v>142</v>
      </c>
      <c r="C59" s="65"/>
      <c r="D59" s="67" t="s">
        <v>143</v>
      </c>
      <c r="E59" s="65"/>
      <c r="F59" s="65"/>
      <c r="G59" s="65"/>
      <c r="H59" s="65"/>
    </row>
    <row r="60" spans="1:8" x14ac:dyDescent="0.2">
      <c r="B60" s="67" t="s">
        <v>144</v>
      </c>
      <c r="C60" s="65"/>
      <c r="D60" s="67" t="s">
        <v>145</v>
      </c>
      <c r="E60" s="65"/>
      <c r="F60" s="65"/>
      <c r="G60" s="65"/>
      <c r="H60" s="65"/>
    </row>
    <row r="61" spans="1:8" x14ac:dyDescent="0.2">
      <c r="B61" s="67" t="s">
        <v>146</v>
      </c>
      <c r="C61" s="65"/>
      <c r="D61" s="67" t="s">
        <v>147</v>
      </c>
      <c r="E61" s="65"/>
      <c r="F61" s="65"/>
      <c r="G61" s="65"/>
      <c r="H61" s="65"/>
    </row>
  </sheetData>
  <sheetProtection formatCells="0" formatColumns="0" formatRows="0" insertRows="0" deleteRows="0" autoFilter="0"/>
  <mergeCells count="14">
    <mergeCell ref="B55:H55"/>
    <mergeCell ref="B56:H56"/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workbookViewId="0">
      <selection activeCell="C55" sqref="C5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4657500</v>
      </c>
      <c r="D16" s="15">
        <f t="shared" si="3"/>
        <v>0</v>
      </c>
      <c r="E16" s="15">
        <f t="shared" si="3"/>
        <v>4657500</v>
      </c>
      <c r="F16" s="15">
        <f t="shared" si="3"/>
        <v>2286625.15</v>
      </c>
      <c r="G16" s="15">
        <f t="shared" si="3"/>
        <v>2286625.15</v>
      </c>
      <c r="H16" s="15">
        <f t="shared" si="3"/>
        <v>2370874.85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4657500</v>
      </c>
      <c r="D23" s="15">
        <v>0</v>
      </c>
      <c r="E23" s="15">
        <f t="shared" si="5"/>
        <v>4657500</v>
      </c>
      <c r="F23" s="15">
        <v>2286625.15</v>
      </c>
      <c r="G23" s="15">
        <v>2286625.15</v>
      </c>
      <c r="H23" s="15">
        <f t="shared" si="4"/>
        <v>2370874.85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4657500</v>
      </c>
      <c r="D42" s="23">
        <f t="shared" si="12"/>
        <v>0</v>
      </c>
      <c r="E42" s="23">
        <f t="shared" si="12"/>
        <v>4657500</v>
      </c>
      <c r="F42" s="23">
        <f t="shared" si="12"/>
        <v>2286625.15</v>
      </c>
      <c r="G42" s="23">
        <f t="shared" si="12"/>
        <v>2286625.15</v>
      </c>
      <c r="H42" s="23">
        <f t="shared" si="12"/>
        <v>2370874.85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ht="33" customHeight="1" x14ac:dyDescent="0.2">
      <c r="A45" s="37"/>
      <c r="B45" s="63" t="s">
        <v>141</v>
      </c>
      <c r="C45" s="63"/>
      <c r="D45" s="63"/>
      <c r="E45" s="63"/>
      <c r="F45" s="63"/>
      <c r="G45" s="63"/>
      <c r="H45" s="63"/>
    </row>
    <row r="46" spans="1:8" x14ac:dyDescent="0.2">
      <c r="B46" s="64"/>
      <c r="C46" s="64"/>
      <c r="D46" s="64"/>
      <c r="E46" s="64"/>
      <c r="F46" s="64"/>
      <c r="G46" s="64"/>
      <c r="H46" s="64"/>
    </row>
    <row r="47" spans="1:8" x14ac:dyDescent="0.2">
      <c r="B47" s="65"/>
      <c r="C47" s="65"/>
      <c r="D47" s="65"/>
      <c r="E47" s="65"/>
      <c r="F47" s="65"/>
      <c r="G47" s="65"/>
      <c r="H47" s="65"/>
    </row>
    <row r="48" spans="1:8" x14ac:dyDescent="0.2">
      <c r="B48" s="66"/>
      <c r="C48" s="65"/>
      <c r="D48" s="66"/>
      <c r="E48" s="66"/>
      <c r="F48" s="65"/>
      <c r="G48" s="65"/>
      <c r="H48" s="65"/>
    </row>
    <row r="49" spans="2:8" x14ac:dyDescent="0.2">
      <c r="B49" s="67" t="s">
        <v>142</v>
      </c>
      <c r="C49" s="65"/>
      <c r="D49" s="67" t="s">
        <v>143</v>
      </c>
      <c r="E49" s="65"/>
      <c r="F49" s="65"/>
      <c r="G49" s="65"/>
      <c r="H49" s="65"/>
    </row>
    <row r="50" spans="2:8" x14ac:dyDescent="0.2">
      <c r="B50" s="67" t="s">
        <v>144</v>
      </c>
      <c r="C50" s="65"/>
      <c r="D50" s="67" t="s">
        <v>145</v>
      </c>
      <c r="E50" s="65"/>
      <c r="F50" s="65"/>
      <c r="G50" s="65"/>
      <c r="H50" s="65"/>
    </row>
    <row r="51" spans="2:8" x14ac:dyDescent="0.2">
      <c r="B51" s="67" t="s">
        <v>146</v>
      </c>
      <c r="C51" s="65"/>
      <c r="D51" s="67" t="s">
        <v>147</v>
      </c>
      <c r="E51" s="65"/>
      <c r="F51" s="65"/>
      <c r="G51" s="65"/>
      <c r="H51" s="65"/>
    </row>
    <row r="52" spans="2:8" x14ac:dyDescent="0.2">
      <c r="B52" s="1"/>
      <c r="C52" s="1"/>
      <c r="D52" s="1"/>
      <c r="E52" s="1"/>
      <c r="F52" s="1"/>
      <c r="G52" s="1"/>
      <c r="H52" s="1"/>
    </row>
  </sheetData>
  <sheetProtection formatCells="0" formatColumns="0" formatRows="0" autoFilter="0"/>
  <mergeCells count="6">
    <mergeCell ref="B46:H46"/>
    <mergeCell ref="A1:H1"/>
    <mergeCell ref="A2:B4"/>
    <mergeCell ref="C2:G2"/>
    <mergeCell ref="H2:H3"/>
    <mergeCell ref="B45:H45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2021-10-04T20:28:11Z</cp:lastPrinted>
  <dcterms:created xsi:type="dcterms:W3CDTF">2014-02-10T03:37:14Z</dcterms:created>
  <dcterms:modified xsi:type="dcterms:W3CDTF">2021-10-04T20:28:19Z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